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Master 2023" sheetId="1" r:id="rId1"/>
  </sheets>
  <definedNames>
    <definedName name="_xlnm.Print_Area" localSheetId="0">'Master 2023'!$A$1:$AO$40</definedName>
  </definedNames>
  <calcPr fullCalcOnLoad="1"/>
</workbook>
</file>

<file path=xl/sharedStrings.xml><?xml version="1.0" encoding="utf-8"?>
<sst xmlns="http://schemas.openxmlformats.org/spreadsheetml/2006/main" count="57" uniqueCount="57">
  <si>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</si>
  <si>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</si>
  <si>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</si>
  <si>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</si>
  <si>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</si>
  <si>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</si>
  <si>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</si>
  <si>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</si>
  <si>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</si>
  <si>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</si>
  <si>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</si>
  <si>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</si>
  <si>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</si>
  <si>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</si>
  <si>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</si>
  <si>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</si>
  <si>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</si>
  <si>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</si>
  <si>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</si>
  <si>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</si>
  <si>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</si>
  <si>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</si>
  <si>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</si>
  <si>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</si>
  <si>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</si>
  <si>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</si>
  <si>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</si>
  <si>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</si>
  <si>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2023</t>
  </si>
  <si>
    <t>Pas de mention en compétition</t>
  </si>
  <si>
    <t>Date &gt; 1 an de la prise de Licence</t>
  </si>
  <si>
    <t>Coachs (4)</t>
  </si>
  <si>
    <t>JUSTIFICATIF D'IDENTITE</t>
  </si>
  <si>
    <t>Pas de signature du médecin</t>
  </si>
  <si>
    <t>N° bonnet (8)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</si>
  <si>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</si>
  <si>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</si>
  <si>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</si>
  <si>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</si>
  <si>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</si>
  <si>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</si>
  <si>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</si>
  <si>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</si>
  <si>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</si>
  <si>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t>Je certifie sur l’honneur que les informations communiquées sont exactes.</t>
  </si>
  <si>
    <t>Je suis conscient(e) qu’une fausse déclaration m’expose à des poursuites.</t>
  </si>
  <si>
    <t>Signature:</t>
  </si>
  <si>
    <t>Nom et Prénom:</t>
  </si>
  <si>
    <t>avant le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</si>
  <si>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</si>
  <si>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</si>
  <si>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Questionnaire médical incomplet (9)</t>
  </si>
  <si>
    <r>
      <t xml:space="preserve">(4) Pour les coachs </t>
    </r>
    <r>
      <rPr>
        <b/>
        <sz val="10"/>
        <rFont val="Arial"/>
        <family val="2"/>
      </rPr>
      <t>non joueur</t>
    </r>
    <r>
      <rPr>
        <sz val="10"/>
        <rFont val="Arial"/>
        <family val="2"/>
      </rPr>
      <t xml:space="preserve"> présents sur place et autorisé à s'immerger, la présentation des documents officiels est exigé.</t>
    </r>
  </si>
  <si>
    <t>(8) Aucun changement de N° de bonnet ne sera pris en compte 8 jours avant la compétion.( pénalité de 20 € à régler avant début de compétion)</t>
  </si>
  <si>
    <t>LAGNY</t>
  </si>
  <si>
    <t>cecile.roussel12@orange.fr</t>
  </si>
  <si>
    <t>CADETS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</si>
</sst>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sz val="12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3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6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>
      <alignment textRotation="60" wrapText="1"/>
    </xf>
    <xf numFmtId="49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4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5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3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4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3" fillId="0" borderId="0" xfId="0" applyFont="1" applyAlignment="1">
      <alignment vertical="center"/>
    </xf>
    <xf numFmtId="14" fontId="0" fillId="0" borderId="10" xfId="0" applyNumberFormat="1" applyFont="1" applyBorder="1" applyAlignment="1" applyProtection="1">
      <alignment horizontal="center" wrapText="1"/>
      <protection locked="0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0" fontId="12" fillId="34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4" fontId="53" fillId="0" borderId="0" xfId="0" applyNumberFormat="1" applyFont="1" applyAlignment="1" applyProtection="1">
      <alignment horizontal="center" vertical="center"/>
      <protection locked="0"/>
    </xf>
    <xf numFmtId="49" fontId="56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 applyProtection="1">
      <alignment horizontal="right" vertical="center"/>
      <protection locked="0"/>
    </xf>
    <xf numFmtId="49" fontId="55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3" fillId="0" borderId="0" xfId="0" applyNumberFormat="1" applyFont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2" fillId="0" borderId="0" xfId="44" applyNumberFormat="1" applyFill="1" applyBorder="1" applyAlignment="1" applyProtection="1">
      <alignment horizontal="center" vertical="center"/>
      <protection/>
    </xf>
    <xf numFmtId="0" fontId="2" fillId="0" borderId="29" xfId="44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1162050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24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le.roussel12@orange.fr" TargetMode="External" /><Relationship Id="rId2" Type="http://schemas.openxmlformats.org/officeDocument/2006/relationships/hyperlink" Target="mailto:thierrytirard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90" zoomScaleNormal="90" zoomScalePageLayoutView="0" workbookViewId="0" topLeftCell="A1">
      <selection activeCell="D4" sqref="D4:G5"/>
    </sheetView>
  </sheetViews>
  <sheetFormatPr defaultColWidth="11.421875" defaultRowHeight="12.75"/>
  <cols>
    <col min="1" max="1" width="10.57421875" style="2" customWidth="1"/>
    <col min="2" max="2" width="18.57421875" style="2" customWidth="1"/>
    <col min="3" max="4" width="20.57421875" style="2" customWidth="1"/>
    <col min="5" max="5" width="13.57421875" style="2" customWidth="1"/>
    <col min="6" max="7" width="12.57421875" style="2" customWidth="1"/>
    <col min="8" max="8" width="1.57421875" style="2" customWidth="1"/>
    <col min="9" max="9" width="3.57421875" style="2" customWidth="1"/>
    <col min="10" max="10" width="3.57421875" style="3" customWidth="1"/>
    <col min="11" max="11" width="3.57421875" style="2" customWidth="1"/>
    <col min="12" max="12" width="1.57421875" style="2" customWidth="1"/>
    <col min="13" max="37" width="3.57421875" style="2" customWidth="1"/>
    <col min="38" max="38" width="1.57421875" style="2" customWidth="1"/>
    <col min="39" max="39" width="3.574218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97" t="s">
        <v>20</v>
      </c>
      <c r="AE1" s="97"/>
      <c r="AF1" s="97"/>
      <c r="AG1" s="97"/>
      <c r="AH1" s="97"/>
      <c r="AI1" s="98" t="s">
        <v>28</v>
      </c>
      <c r="AJ1" s="98"/>
      <c r="AK1" s="98"/>
      <c r="AL1" s="98"/>
      <c r="AM1" s="98"/>
      <c r="AN1" s="97" t="s">
        <v>21</v>
      </c>
      <c r="AO1" s="99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97"/>
      <c r="AE2" s="97"/>
      <c r="AF2" s="97"/>
      <c r="AG2" s="97"/>
      <c r="AH2" s="97"/>
      <c r="AI2" s="98"/>
      <c r="AJ2" s="98"/>
      <c r="AK2" s="98"/>
      <c r="AL2" s="98"/>
      <c r="AM2" s="98"/>
      <c r="AN2" s="97"/>
      <c r="AO2" s="100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97"/>
      <c r="AE3" s="97"/>
      <c r="AF3" s="97"/>
      <c r="AG3" s="97"/>
      <c r="AH3" s="97"/>
      <c r="AI3" s="98"/>
      <c r="AJ3" s="98"/>
      <c r="AK3" s="98"/>
      <c r="AL3" s="98"/>
      <c r="AM3" s="98"/>
      <c r="AN3" s="97"/>
      <c r="AO3" s="100"/>
    </row>
    <row r="4" spans="3:41" ht="12.75" customHeight="1">
      <c r="C4" s="88"/>
      <c r="D4" s="88" t="s">
        <v>56</v>
      </c>
      <c r="E4" s="88"/>
      <c r="F4" s="88"/>
      <c r="G4" s="88"/>
      <c r="H4" s="24"/>
      <c r="I4" s="89" t="s">
        <v>18</v>
      </c>
      <c r="J4" s="89"/>
      <c r="K4" s="88" t="s">
        <v>54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9" t="s">
        <v>16</v>
      </c>
      <c r="W4" s="89"/>
      <c r="X4" s="95">
        <v>45437</v>
      </c>
      <c r="Y4" s="95"/>
      <c r="Z4" s="95"/>
      <c r="AA4" s="95"/>
      <c r="AB4" s="95"/>
      <c r="AC4" s="95"/>
      <c r="AD4" s="89" t="s">
        <v>17</v>
      </c>
      <c r="AE4" s="89"/>
      <c r="AF4" s="95">
        <v>45438</v>
      </c>
      <c r="AG4" s="95"/>
      <c r="AH4" s="95"/>
      <c r="AI4" s="95"/>
      <c r="AJ4" s="95"/>
      <c r="AK4" s="95"/>
      <c r="AL4" s="101"/>
      <c r="AM4" s="90"/>
      <c r="AN4" s="90"/>
      <c r="AO4" s="90"/>
    </row>
    <row r="5" spans="3:41" ht="24.75" customHeight="1">
      <c r="C5" s="88"/>
      <c r="D5" s="88"/>
      <c r="E5" s="88"/>
      <c r="F5" s="88"/>
      <c r="G5" s="88"/>
      <c r="H5" s="24"/>
      <c r="I5" s="89"/>
      <c r="J5" s="89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  <c r="W5" s="89"/>
      <c r="X5" s="95"/>
      <c r="Y5" s="95"/>
      <c r="Z5" s="95"/>
      <c r="AA5" s="95"/>
      <c r="AB5" s="95"/>
      <c r="AC5" s="95"/>
      <c r="AD5" s="89"/>
      <c r="AE5" s="89"/>
      <c r="AF5" s="95"/>
      <c r="AG5" s="95"/>
      <c r="AH5" s="95"/>
      <c r="AI5" s="95"/>
      <c r="AJ5" s="95"/>
      <c r="AK5" s="95"/>
      <c r="AL5" s="101"/>
      <c r="AM5" s="90"/>
      <c r="AN5" s="90"/>
      <c r="AO5" s="90"/>
    </row>
    <row r="6" ht="24" customHeight="1" thickBot="1">
      <c r="AO6" s="19"/>
    </row>
    <row r="7" spans="1:41" ht="12" customHeight="1">
      <c r="A7" s="75" t="s">
        <v>26</v>
      </c>
      <c r="B7" s="76"/>
      <c r="C7" s="79"/>
      <c r="D7" s="80"/>
      <c r="E7" s="80"/>
      <c r="F7" s="80"/>
      <c r="G7" s="81"/>
      <c r="H7" s="23"/>
      <c r="I7" s="23"/>
      <c r="J7" s="28"/>
      <c r="K7" s="25"/>
      <c r="L7" s="25"/>
      <c r="M7" s="25"/>
      <c r="N7" s="25"/>
      <c r="O7" s="25"/>
      <c r="P7" s="112" t="s">
        <v>49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4"/>
    </row>
    <row r="8" spans="1:41" ht="17.25" customHeight="1">
      <c r="A8" s="77"/>
      <c r="B8" s="78"/>
      <c r="C8" s="82"/>
      <c r="D8" s="83"/>
      <c r="E8" s="83"/>
      <c r="F8" s="83"/>
      <c r="G8" s="84"/>
      <c r="H8" s="23"/>
      <c r="I8" s="23"/>
      <c r="J8" s="27"/>
      <c r="K8" s="23"/>
      <c r="L8" s="23"/>
      <c r="M8" s="23"/>
      <c r="N8" s="23"/>
      <c r="O8" s="23"/>
      <c r="P8" s="115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7"/>
    </row>
    <row r="9" spans="1:45" ht="18.75" customHeight="1">
      <c r="A9" s="77"/>
      <c r="B9" s="78"/>
      <c r="C9" s="82"/>
      <c r="D9" s="83"/>
      <c r="E9" s="83"/>
      <c r="F9" s="83"/>
      <c r="G9" s="84"/>
      <c r="H9" s="23"/>
      <c r="I9" s="23"/>
      <c r="J9" s="27"/>
      <c r="K9" s="23"/>
      <c r="L9" s="23"/>
      <c r="M9" s="23"/>
      <c r="N9" s="23"/>
      <c r="O9" s="23"/>
      <c r="P9" s="120" t="s">
        <v>24</v>
      </c>
      <c r="Q9" s="121"/>
      <c r="R9" s="121"/>
      <c r="S9" s="121"/>
      <c r="T9" s="124" t="s">
        <v>55</v>
      </c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1" t="s">
        <v>48</v>
      </c>
      <c r="AM9" s="121"/>
      <c r="AN9" s="121"/>
      <c r="AO9" s="118">
        <f>X4-21</f>
        <v>45416</v>
      </c>
      <c r="AP9" s="51"/>
      <c r="AQ9" s="51"/>
      <c r="AR9" s="51"/>
      <c r="AS9" s="51"/>
    </row>
    <row r="10" spans="1:45" ht="15" customHeight="1" thickBot="1">
      <c r="A10" s="91"/>
      <c r="B10" s="92"/>
      <c r="C10" s="85"/>
      <c r="D10" s="86"/>
      <c r="E10" s="86"/>
      <c r="F10" s="86"/>
      <c r="G10" s="87"/>
      <c r="H10" s="23"/>
      <c r="I10" s="23"/>
      <c r="J10" s="27"/>
      <c r="K10" s="23"/>
      <c r="L10" s="23"/>
      <c r="M10" s="23"/>
      <c r="N10" s="23"/>
      <c r="O10" s="23"/>
      <c r="P10" s="122"/>
      <c r="Q10" s="123"/>
      <c r="R10" s="123"/>
      <c r="S10" s="123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3"/>
      <c r="AM10" s="123"/>
      <c r="AN10" s="123"/>
      <c r="AO10" s="119"/>
      <c r="AP10" s="51"/>
      <c r="AQ10" s="51"/>
      <c r="AR10" s="51"/>
      <c r="AS10" s="51"/>
    </row>
    <row r="11" spans="1:41" ht="12" customHeight="1">
      <c r="A11" s="75" t="s">
        <v>19</v>
      </c>
      <c r="B11" s="76"/>
      <c r="C11" s="79"/>
      <c r="D11" s="80"/>
      <c r="E11" s="80"/>
      <c r="F11" s="80"/>
      <c r="G11" s="81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77"/>
      <c r="B12" s="78"/>
      <c r="C12" s="82"/>
      <c r="D12" s="83"/>
      <c r="E12" s="83"/>
      <c r="F12" s="83"/>
      <c r="G12" s="84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77"/>
      <c r="B13" s="78"/>
      <c r="C13" s="85"/>
      <c r="D13" s="86"/>
      <c r="E13" s="86"/>
      <c r="F13" s="86"/>
      <c r="G13" s="87"/>
      <c r="H13" s="23"/>
      <c r="I13" s="23"/>
      <c r="J13" s="27"/>
      <c r="K13" s="23"/>
      <c r="L13" s="23"/>
      <c r="M13" s="23"/>
      <c r="N13" s="96" t="s">
        <v>27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36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34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32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37</v>
      </c>
      <c r="U14" s="36" t="s">
        <v>51</v>
      </c>
      <c r="V14" s="60" t="s">
        <v>39</v>
      </c>
      <c r="W14" s="60" t="s">
        <v>30</v>
      </c>
      <c r="X14" s="60" t="s">
        <v>33</v>
      </c>
      <c r="Y14" s="60" t="s">
        <v>40</v>
      </c>
      <c r="Z14" s="60" t="s">
        <v>29</v>
      </c>
      <c r="AB14" s="9" t="s">
        <v>12</v>
      </c>
      <c r="AC14" s="29" t="str">
        <f>CONCATENATE("Vétéran &lt; 30/09/",$AI$1-35)</f>
        <v>Vétéran &lt; 30/09/1988</v>
      </c>
      <c r="AD14" s="29" t="str">
        <f>CONCATENATE("Junior 01/10/",$AI$1-18," - 30/09/",$AI$1-16)</f>
        <v>Junior 01/10/2005 - 30/09/2007</v>
      </c>
      <c r="AE14" s="29" t="str">
        <f>CONCATENATE("Cadet 01/10/",$AI$1-16," - 30/09/",$AI$1-14)</f>
        <v>Cadet 01/10/2007 - 30/09/2009</v>
      </c>
      <c r="AF14" s="29" t="str">
        <f>CONCATENATE("Minimes 01/10/",$AI$1-14," - 30/09/",$AI$1-12)</f>
        <v>Minimes 01/10/2009 - 30/09/2011</v>
      </c>
      <c r="AG14" s="29" t="str">
        <f>CONCATENATE("Benjamin 01/10/",$AI$1-12," - 30/09/",$AI$1-10)</f>
        <v>Benjamin 01/10/2011 - 30/09/2013</v>
      </c>
      <c r="AH14" s="29" t="str">
        <f>CONCATENATE("Poussin 01/10/",$AI$1-10," - 30/09/",$AI$1-8)</f>
        <v>Poussin 01/10/2013 - 30/09/2015</v>
      </c>
      <c r="AJ14" s="49" t="s">
        <v>11</v>
      </c>
    </row>
    <row r="15" spans="1:36" s="4" customFormat="1" ht="18.75" customHeight="1">
      <c r="A15" s="68" t="s">
        <v>31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J15" s="49"/>
    </row>
    <row r="16" spans="1:36" s="4" customFormat="1" ht="18.75" customHeight="1">
      <c r="A16" s="69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J16" s="49"/>
    </row>
    <row r="17" spans="1:42" ht="21" customHeight="1">
      <c r="A17" s="66" t="s">
        <v>50</v>
      </c>
      <c r="B17" s="54"/>
      <c r="C17" s="54"/>
      <c r="D17" s="54"/>
      <c r="E17" s="65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>IF(AND($F17&lt;&gt;"",$F17&lt;=DATE($AI$1-35,9,30)),"X","")</f>
      </c>
      <c r="AD17" s="31">
        <f aca="true" t="shared" si="0" ref="AD17:AD30">IF(AND($F17&lt;&gt;"",$F17&gt;=DATE($AI$1-18,10,1),$F17&lt;=DATE($AI$1-16,9,30)),"X","")</f>
      </c>
      <c r="AE17" s="31">
        <f aca="true" t="shared" si="1" ref="AE17:AE30">IF(AND($F17&lt;&gt;"",$F17&gt;=DATE($AI$1-16,10,1),$F17&lt;=DATE($AI$1-14,9,30)),"X","")</f>
      </c>
      <c r="AF17" s="31">
        <f aca="true" t="shared" si="2" ref="AF17:AF30">IF(AND($F17&lt;&gt;"",$F17&gt;=DATE($AI$1-14,10,1),$F17&lt;=DATE($AI$1-12,9,30)),"X","")</f>
      </c>
      <c r="AG17" s="31">
        <f aca="true" t="shared" si="3" ref="AG17:AG30">IF(AND($F17&lt;&gt;"",$F17&gt;=DATE($AI$1-12,10,1),$F17&lt;=DATE($AI$1-10,9,30)),"X","")</f>
      </c>
      <c r="AH17" s="31">
        <f aca="true" t="shared" si="4" ref="AH17:AH30">IF(AND($F17&lt;&gt;"",$F17&gt;=DATE($AI$1-10,10,1),$F17&lt;=DATE($AI$1-8,9,30)),"X","")</f>
      </c>
      <c r="AJ17" s="48"/>
      <c r="AN17" s="26"/>
      <c r="AO17" s="26"/>
      <c r="AP17"/>
    </row>
    <row r="18" spans="1:40" ht="21" customHeight="1">
      <c r="A18" s="67"/>
      <c r="B18" s="54"/>
      <c r="C18" s="54"/>
      <c r="D18" s="54"/>
      <c r="E18" s="65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aca="true" t="shared" si="5" ref="AC18:AC30">IF(AND($F18&lt;&gt;"",$F18&lt;=DATE($AI$1-35,9,30)),"X","")</f>
      </c>
      <c r="AD18" s="31">
        <f t="shared" si="0"/>
      </c>
      <c r="AE18" s="31">
        <f t="shared" si="1"/>
      </c>
      <c r="AF18" s="31">
        <f t="shared" si="2"/>
      </c>
      <c r="AG18" s="31">
        <f t="shared" si="3"/>
      </c>
      <c r="AH18" s="31">
        <f t="shared" si="4"/>
      </c>
      <c r="AJ18" s="48"/>
      <c r="AN18" s="26"/>
    </row>
    <row r="19" spans="1:40" ht="21" customHeight="1">
      <c r="A19" s="67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5"/>
      </c>
      <c r="AD19" s="31">
        <f t="shared" si="0"/>
      </c>
      <c r="AE19" s="31">
        <f t="shared" si="1"/>
      </c>
      <c r="AF19" s="31">
        <f t="shared" si="2"/>
      </c>
      <c r="AG19" s="31">
        <f t="shared" si="3"/>
      </c>
      <c r="AH19" s="31">
        <f t="shared" si="4"/>
      </c>
      <c r="AJ19" s="48"/>
      <c r="AN19" s="26"/>
    </row>
    <row r="20" spans="1:40" ht="21" customHeight="1">
      <c r="A20" s="67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5"/>
      </c>
      <c r="AD20" s="31">
        <f t="shared" si="0"/>
      </c>
      <c r="AE20" s="31">
        <f t="shared" si="1"/>
      </c>
      <c r="AF20" s="31">
        <f t="shared" si="2"/>
      </c>
      <c r="AG20" s="31">
        <f t="shared" si="3"/>
      </c>
      <c r="AH20" s="31">
        <f t="shared" si="4"/>
      </c>
      <c r="AJ20" s="48"/>
      <c r="AN20" s="26"/>
    </row>
    <row r="21" spans="1:40" ht="21" customHeight="1">
      <c r="A21" s="67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5"/>
      </c>
      <c r="AD21" s="31">
        <f t="shared" si="0"/>
      </c>
      <c r="AE21" s="31">
        <f t="shared" si="1"/>
      </c>
      <c r="AF21" s="31">
        <f t="shared" si="2"/>
      </c>
      <c r="AG21" s="31">
        <f t="shared" si="3"/>
      </c>
      <c r="AH21" s="31">
        <f t="shared" si="4"/>
      </c>
      <c r="AJ21" s="48"/>
      <c r="AN21" s="26"/>
    </row>
    <row r="22" spans="1:40" ht="21" customHeight="1">
      <c r="A22" s="67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5"/>
      </c>
      <c r="AD22" s="31">
        <f t="shared" si="0"/>
      </c>
      <c r="AE22" s="31">
        <f t="shared" si="1"/>
      </c>
      <c r="AF22" s="31">
        <f t="shared" si="2"/>
      </c>
      <c r="AG22" s="31">
        <f t="shared" si="3"/>
      </c>
      <c r="AH22" s="31">
        <f t="shared" si="4"/>
      </c>
      <c r="AJ22" s="48"/>
      <c r="AN22" s="26"/>
    </row>
    <row r="23" spans="1:40" ht="21" customHeight="1">
      <c r="A23" s="67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5"/>
      </c>
      <c r="AD23" s="31">
        <f t="shared" si="0"/>
      </c>
      <c r="AE23" s="31">
        <f t="shared" si="1"/>
      </c>
      <c r="AF23" s="31">
        <f t="shared" si="2"/>
      </c>
      <c r="AG23" s="31">
        <f t="shared" si="3"/>
      </c>
      <c r="AH23" s="31">
        <f t="shared" si="4"/>
      </c>
      <c r="AJ23" s="48"/>
      <c r="AN23" s="26"/>
    </row>
    <row r="24" spans="1:40" ht="21" customHeight="1">
      <c r="A24" s="67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5"/>
      </c>
      <c r="AD24" s="31">
        <f t="shared" si="0"/>
      </c>
      <c r="AE24" s="31">
        <f t="shared" si="1"/>
      </c>
      <c r="AF24" s="31">
        <f t="shared" si="2"/>
      </c>
      <c r="AG24" s="31">
        <f t="shared" si="3"/>
      </c>
      <c r="AH24" s="31">
        <f t="shared" si="4"/>
      </c>
      <c r="AJ24" s="48"/>
      <c r="AN24" s="30"/>
    </row>
    <row r="25" spans="1:40" ht="21" customHeight="1">
      <c r="A25" s="67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5"/>
      </c>
      <c r="AD25" s="31">
        <f t="shared" si="0"/>
      </c>
      <c r="AE25" s="31">
        <f t="shared" si="1"/>
      </c>
      <c r="AF25" s="31">
        <f t="shared" si="2"/>
      </c>
      <c r="AG25" s="31">
        <f t="shared" si="3"/>
      </c>
      <c r="AH25" s="31">
        <f t="shared" si="4"/>
      </c>
      <c r="AJ25" s="48"/>
      <c r="AN25" s="30"/>
    </row>
    <row r="26" spans="1:36" ht="21" customHeight="1">
      <c r="A26" s="67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5"/>
      </c>
      <c r="AD26" s="31">
        <f t="shared" si="0"/>
      </c>
      <c r="AE26" s="31">
        <f t="shared" si="1"/>
      </c>
      <c r="AF26" s="31">
        <f t="shared" si="2"/>
      </c>
      <c r="AG26" s="31">
        <f t="shared" si="3"/>
      </c>
      <c r="AH26" s="31">
        <f t="shared" si="4"/>
      </c>
      <c r="AJ26" s="48"/>
    </row>
    <row r="27" spans="1:36" ht="21" customHeight="1">
      <c r="A27" s="67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5"/>
      </c>
      <c r="AD27" s="31">
        <f t="shared" si="0"/>
      </c>
      <c r="AE27" s="31">
        <f t="shared" si="1"/>
      </c>
      <c r="AF27" s="31">
        <f t="shared" si="2"/>
      </c>
      <c r="AG27" s="31">
        <f t="shared" si="3"/>
      </c>
      <c r="AH27" s="31">
        <f t="shared" si="4"/>
      </c>
      <c r="AJ27" s="48"/>
    </row>
    <row r="28" spans="1:36" ht="21" customHeight="1">
      <c r="A28" s="67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5"/>
      </c>
      <c r="AD28" s="31">
        <f t="shared" si="0"/>
      </c>
      <c r="AE28" s="31">
        <f t="shared" si="1"/>
      </c>
      <c r="AF28" s="31">
        <f t="shared" si="2"/>
      </c>
      <c r="AG28" s="31">
        <f t="shared" si="3"/>
      </c>
      <c r="AH28" s="31">
        <f t="shared" si="4"/>
      </c>
      <c r="AJ28" s="48"/>
    </row>
    <row r="29" spans="1:36" ht="21" customHeight="1">
      <c r="A29" s="67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5"/>
      </c>
      <c r="AD29" s="31">
        <f t="shared" si="0"/>
      </c>
      <c r="AE29" s="31">
        <f t="shared" si="1"/>
      </c>
      <c r="AF29" s="31">
        <f t="shared" si="2"/>
      </c>
      <c r="AG29" s="31">
        <f t="shared" si="3"/>
      </c>
      <c r="AH29" s="31">
        <f t="shared" si="4"/>
      </c>
      <c r="AI29" s="20"/>
      <c r="AJ29" s="48"/>
    </row>
    <row r="30" spans="1:38" ht="21" customHeight="1">
      <c r="A30" s="67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5"/>
      </c>
      <c r="AD30" s="31">
        <f t="shared" si="0"/>
      </c>
      <c r="AE30" s="31">
        <f t="shared" si="1"/>
      </c>
      <c r="AF30" s="31">
        <f t="shared" si="2"/>
      </c>
      <c r="AG30" s="31">
        <f t="shared" si="3"/>
      </c>
      <c r="AH30" s="31">
        <f t="shared" si="4"/>
      </c>
      <c r="AI30" s="20"/>
      <c r="AJ30" s="48"/>
      <c r="AL30" s="20"/>
    </row>
    <row r="31" s="20" customFormat="1" ht="12"/>
    <row r="32" spans="9:40" s="20" customFormat="1" ht="7.5" customHeight="1"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19"/>
      <c r="AN32" s="19"/>
    </row>
    <row r="33" spans="9:40" s="20" customFormat="1" ht="12">
      <c r="I33" s="93" t="s">
        <v>25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N33" s="19"/>
    </row>
    <row r="34" spans="2:40" s="20" customFormat="1" ht="13.5">
      <c r="B34" s="64" t="s">
        <v>44</v>
      </c>
      <c r="G34" s="21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N34" s="19"/>
    </row>
    <row r="35" spans="2:40" s="20" customFormat="1" ht="13.5">
      <c r="B35" s="64" t="s">
        <v>45</v>
      </c>
      <c r="I35" s="73" t="s">
        <v>7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N35" s="19"/>
    </row>
    <row r="36" spans="9:37" s="20" customFormat="1" ht="12">
      <c r="I36" s="72" t="s">
        <v>42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</row>
    <row r="37" spans="2:40" s="20" customFormat="1" ht="16.5" customHeight="1">
      <c r="B37" s="70" t="s">
        <v>47</v>
      </c>
      <c r="C37" s="103"/>
      <c r="D37" s="104"/>
      <c r="E37" s="105"/>
      <c r="I37" s="72" t="s">
        <v>52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4"/>
      <c r="AM37" s="74"/>
      <c r="AN37" s="74"/>
    </row>
    <row r="38" spans="2:37" s="20" customFormat="1" ht="12.75" customHeight="1">
      <c r="B38" s="71"/>
      <c r="C38" s="106"/>
      <c r="D38" s="107"/>
      <c r="E38" s="108"/>
      <c r="I38" s="72" t="s">
        <v>38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</row>
    <row r="39" spans="2:38" ht="12.75" customHeight="1">
      <c r="B39" s="70" t="s">
        <v>46</v>
      </c>
      <c r="C39" s="103"/>
      <c r="D39" s="104"/>
      <c r="E39" s="105"/>
      <c r="H39" s="22"/>
      <c r="I39" s="126" t="s">
        <v>36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22"/>
    </row>
    <row r="40" spans="2:37" ht="12.75" customHeight="1">
      <c r="B40" s="102"/>
      <c r="C40" s="109"/>
      <c r="D40" s="110"/>
      <c r="E40" s="111"/>
      <c r="I40" s="72" t="s">
        <v>35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</row>
    <row r="41" spans="2:10" ht="12.75" customHeight="1">
      <c r="B41" s="71"/>
      <c r="C41" s="106"/>
      <c r="D41" s="107"/>
      <c r="E41" s="108"/>
      <c r="I41" s="23" t="s">
        <v>53</v>
      </c>
      <c r="J41" s="46"/>
    </row>
    <row r="42" spans="9:10" ht="12">
      <c r="I42" s="62" t="s">
        <v>43</v>
      </c>
      <c r="J42" s="46"/>
    </row>
    <row r="43" spans="5:9" ht="12">
      <c r="E43" s="23"/>
      <c r="I43" s="23" t="s">
        <v>41</v>
      </c>
    </row>
  </sheetData>
  <sheetProtection formatCells="0" formatColumns="0" formatRows="0" selectLockedCells="1"/>
  <mergeCells count="38">
    <mergeCell ref="B39:B41"/>
    <mergeCell ref="C37:E38"/>
    <mergeCell ref="C39:E41"/>
    <mergeCell ref="P7:AO8"/>
    <mergeCell ref="AO9:AO10"/>
    <mergeCell ref="P9:S10"/>
    <mergeCell ref="T9:AK10"/>
    <mergeCell ref="AL9:AN10"/>
    <mergeCell ref="I38:AK38"/>
    <mergeCell ref="I39:AK39"/>
    <mergeCell ref="AD1:AH3"/>
    <mergeCell ref="AI1:AM3"/>
    <mergeCell ref="AN1:AN3"/>
    <mergeCell ref="AO1:AO3"/>
    <mergeCell ref="AF4:AK5"/>
    <mergeCell ref="AL4:AL5"/>
    <mergeCell ref="I40:AK40"/>
    <mergeCell ref="I32:AL32"/>
    <mergeCell ref="I35:AK35"/>
    <mergeCell ref="I36:AK36"/>
    <mergeCell ref="I33:AK34"/>
    <mergeCell ref="V4:W5"/>
    <mergeCell ref="X4:AC5"/>
    <mergeCell ref="N13:AO13"/>
    <mergeCell ref="AD4:AE5"/>
    <mergeCell ref="K4:U5"/>
    <mergeCell ref="C4:C5"/>
    <mergeCell ref="D4:G5"/>
    <mergeCell ref="I4:J5"/>
    <mergeCell ref="AM4:AO5"/>
    <mergeCell ref="A7:B10"/>
    <mergeCell ref="C7:G10"/>
    <mergeCell ref="A17:A30"/>
    <mergeCell ref="A15:A16"/>
    <mergeCell ref="B37:B38"/>
    <mergeCell ref="I37:AN37"/>
    <mergeCell ref="A11:B13"/>
    <mergeCell ref="C11:G13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F17:AH30 AC17:AC30">
    <cfRule type="expression" priority="64" dxfId="0" stopIfTrue="1">
      <formula>AND($C$4="JEUNES",$D$4="JUNIORS")</formula>
    </cfRule>
  </conditionalFormatting>
  <conditionalFormatting sqref="AG17:AH30 AC17:AD30">
    <cfRule type="expression" priority="65" dxfId="0" stopIfTrue="1">
      <formula>AND($C$4="JEUNES",$D$4="CADETS")</formula>
    </cfRule>
  </conditionalFormatting>
  <conditionalFormatting sqref="AH17:AH30 AC17:AE30">
    <cfRule type="expression" priority="72" dxfId="0" stopIfTrue="1">
      <formula>AND($C$4="JEUNES",$D$4="MINIMES")</formula>
    </cfRule>
  </conditionalFormatting>
  <conditionalFormatting sqref="AC17:AF30">
    <cfRule type="expression" priority="73" dxfId="0" stopIfTrue="1">
      <formula>AND($C$4="JEUNES",$D$4="BENJAMINS")</formula>
    </cfRule>
  </conditionalFormatting>
  <conditionalFormatting sqref="AD17:AH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D17:AD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C17:AH30">
    <cfRule type="expression" priority="75" dxfId="0" stopIfTrue="1">
      <formula>AND($C$4="FEMININ",OR($D$4="MASTERS"))</formula>
    </cfRule>
  </conditionalFormatting>
  <conditionalFormatting sqref="AD17:AH30">
    <cfRule type="expression" priority="1" dxfId="0" stopIfTrue="1">
      <formula>AND($C$4="FEMININ",OR($D$4="MASTERS"))</formula>
    </cfRule>
  </conditionalFormatting>
  <conditionalFormatting sqref="AE17:AE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E17:AH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F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H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G17:AH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H17:AH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cecile.roussel12@orange.fr"/>
    <hyperlink ref="T9:AK10" r:id="rId2" display="Thierry TIRARD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57" r:id="rId4"/>
  <headerFooter alignWithMargins="0">
    <oddHeader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ROUSSEL CECILE</cp:lastModifiedBy>
  <cp:lastPrinted>2022-11-03T14:01:54Z</cp:lastPrinted>
  <dcterms:created xsi:type="dcterms:W3CDTF">1996-10-21T11:03:58Z</dcterms:created>
  <dcterms:modified xsi:type="dcterms:W3CDTF">2024-04-21T16:05:32Z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